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0" windowWidth="15015" windowHeight="8895" tabRatio="882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<sst xmlns="http://schemas.openxmlformats.org/spreadsheetml/2006/main" count="432" uniqueCount="41">
  <si>
    <r>
      <rPr>
        <sz val="11"/>
        <rFont val="Times New Roman"/>
        <family val="1"/>
      </rPr>
      <t>Приложение</t>
    </r>
  </si>
  <si>
    <r>
      <rPr>
        <b/>
        <sz val="11"/>
        <rFont val="Times New Roman"/>
        <family val="1"/>
      </rPr>
      <t>Среднемесячная заработная плата работников учреждений культуры и образования в сфере культуры</t>
    </r>
  </si>
  <si>
    <r>
      <rPr>
        <sz val="7"/>
        <rFont val="Times New Roman"/>
        <family val="1"/>
      </rPr>
      <t>NN П/П</t>
    </r>
  </si>
  <si>
    <r>
      <rPr>
        <b/>
        <sz val="9"/>
        <rFont val="Times New Roman"/>
        <family val="1"/>
      </rPr>
      <t>Месяц</t>
    </r>
  </si>
  <si>
    <r>
      <rPr>
        <b/>
        <sz val="9"/>
        <rFont val="Times New Roman"/>
        <family val="1"/>
      </rPr>
      <t>Нарастающим итогом с начала года (п-месяцев)</t>
    </r>
  </si>
  <si>
    <r>
      <rPr>
        <sz val="7"/>
        <rFont val="Times New Roman"/>
        <family val="1"/>
      </rPr>
      <t>Среднесписочная численность работников(без внешних совместителей) (чел.)</t>
    </r>
  </si>
  <si>
    <r>
      <rPr>
        <sz val="7"/>
        <rFont val="Times New Roman"/>
        <family val="1"/>
      </rPr>
      <t>Фонд заработной платы, начисленной работникам списочного состава (с учетом заработной платы внутренних совместителей) (тыс. руб.)</t>
    </r>
  </si>
  <si>
    <r>
      <rPr>
        <sz val="7"/>
        <rFont val="Times New Roman"/>
        <family val="1"/>
      </rPr>
      <t>Среднемесячная заработная плата работников учреждений (руб.)</t>
    </r>
  </si>
  <si>
    <r>
      <rPr>
        <sz val="7"/>
        <rFont val="Times New Roman"/>
        <family val="1"/>
      </rPr>
      <t>Предварительная средняя заработная плата работников по региону (руб.)</t>
    </r>
  </si>
  <si>
    <r>
      <rPr>
        <sz val="7"/>
        <rFont val="Times New Roman"/>
        <family val="1"/>
      </rPr>
      <t>Соотношение средней заработной платы работников учреждений к средней заработной плате работников по региону (%)</t>
    </r>
  </si>
  <si>
    <r>
      <rPr>
        <sz val="7"/>
        <rFont val="Times New Roman"/>
        <family val="1"/>
      </rPr>
      <t>Среднесписочная численность работников (без внешних совместителей) (чел.)</t>
    </r>
  </si>
  <si>
    <r>
      <rPr>
        <sz val="7"/>
        <rFont val="Times New Roman"/>
        <family val="1"/>
      </rPr>
      <t>А</t>
    </r>
  </si>
  <si>
    <r>
      <rPr>
        <sz val="7"/>
        <rFont val="Times New Roman"/>
        <family val="1"/>
      </rPr>
      <t>1</t>
    </r>
  </si>
  <si>
    <r>
      <rPr>
        <sz val="7"/>
        <rFont val="Times New Roman"/>
        <family val="1"/>
      </rPr>
      <t>2</t>
    </r>
  </si>
  <si>
    <r>
      <rPr>
        <sz val="7"/>
        <rFont val="Times New Roman"/>
        <family val="1"/>
      </rPr>
      <t>3</t>
    </r>
  </si>
  <si>
    <r>
      <rPr>
        <sz val="7"/>
        <rFont val="Times New Roman"/>
        <family val="1"/>
      </rPr>
      <t>4</t>
    </r>
  </si>
  <si>
    <r>
      <rPr>
        <sz val="7"/>
        <rFont val="Times New Roman"/>
        <family val="1"/>
      </rPr>
      <t>5</t>
    </r>
  </si>
  <si>
    <r>
      <rPr>
        <sz val="7"/>
        <rFont val="Times New Roman"/>
        <family val="1"/>
      </rPr>
      <t>6</t>
    </r>
  </si>
  <si>
    <r>
      <rPr>
        <sz val="7"/>
        <rFont val="Times New Roman"/>
        <family val="1"/>
      </rPr>
      <t>7</t>
    </r>
  </si>
  <si>
    <r>
      <rPr>
        <sz val="7"/>
        <rFont val="Times New Roman"/>
        <family val="1"/>
      </rPr>
      <t>8</t>
    </r>
  </si>
  <si>
    <r>
      <rPr>
        <sz val="7"/>
        <rFont val="Times New Roman"/>
        <family val="1"/>
      </rPr>
      <t>9</t>
    </r>
  </si>
  <si>
    <r>
      <rPr>
        <sz val="7"/>
        <rFont val="Times New Roman"/>
        <family val="1"/>
      </rPr>
      <t>10</t>
    </r>
  </si>
  <si>
    <r>
      <rPr>
        <sz val="7"/>
        <rFont val="Times New Roman"/>
        <family val="1"/>
      </rPr>
      <t>гр. 2/гр. 1*1000</t>
    </r>
  </si>
  <si>
    <r>
      <rPr>
        <sz val="7"/>
        <rFont val="Times New Roman"/>
        <family val="1"/>
      </rPr>
      <t>гр. 3 / гр. 4 * 100</t>
    </r>
  </si>
  <si>
    <r>
      <rPr>
        <sz val="7"/>
        <rFont val="Times New Roman"/>
        <family val="1"/>
      </rPr>
      <t>гр. 7 / гр. 6 / п*1000</t>
    </r>
  </si>
  <si>
    <r>
      <rPr>
        <sz val="7"/>
        <rFont val="Times New Roman"/>
        <family val="1"/>
      </rPr>
      <t>гр. 8/гр. 9* 100</t>
    </r>
  </si>
  <si>
    <r>
      <rPr>
        <b/>
        <sz val="11"/>
        <rFont val="Times New Roman"/>
        <family val="1"/>
      </rPr>
      <t>Учреждения культуры</t>
    </r>
  </si>
  <si>
    <r>
      <rPr>
        <b/>
        <sz val="11"/>
        <rFont val="Times New Roman"/>
        <family val="1"/>
      </rPr>
      <t>Учреждения образования в сфере культуры</t>
    </r>
  </si>
  <si>
    <t>Муниципальное казенное учреждение Горский культурно - досуговый центр</t>
  </si>
  <si>
    <t>по состоянию на 01 Февраля 2018 года</t>
  </si>
  <si>
    <t>по состоянию на 01 Марта 2018 года</t>
  </si>
  <si>
    <t>по состоянию на 01 Апреля 2018 года</t>
  </si>
  <si>
    <t>по состоянию на 01 мая 2018 года</t>
  </si>
  <si>
    <t>по состоянию на 01 июля 2018 года</t>
  </si>
  <si>
    <t>по состоянию на 01 августа 2018 года</t>
  </si>
  <si>
    <t>по состоянию на 01 сентября 2018 года</t>
  </si>
  <si>
    <t>по состоянию на 01 октября 2018 года</t>
  </si>
  <si>
    <t>по состоянию на 01 ноября 2018 года</t>
  </si>
  <si>
    <t>по состоянию на 01 декабря 2018 года</t>
  </si>
  <si>
    <t>Среднемесячная заработная плата работников учреждений культуры и образования в сфере культуры</t>
  </si>
  <si>
    <t>по состоянию на 01 января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</si>
</sst>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indent="4"/>
    </xf>
    <xf numFmtId="0" fontId="0" fillId="0" borderId="10" xfId="0" applyBorder="1" applyAlignment="1">
      <alignment horizontal="left" vertical="top" indent="3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9" fontId="0" fillId="0" borderId="10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left" vertical="top" indent="15"/>
    </xf>
    <xf numFmtId="0" fontId="0" fillId="0" borderId="13" xfId="0" applyBorder="1" applyAlignment="1">
      <alignment horizontal="left" vertical="top" indent="15"/>
    </xf>
    <xf numFmtId="0" fontId="0" fillId="0" borderId="14" xfId="0" applyBorder="1" applyAlignment="1">
      <alignment horizontal="left" vertical="top" indent="15"/>
    </xf>
    <xf numFmtId="0" fontId="0" fillId="0" borderId="12" xfId="0" applyBorder="1" applyAlignment="1">
      <alignment horizontal="left" vertical="top" indent="15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1" xfId="0" applyBorder="1" applyAlignment="1">
      <alignment horizontal="left" vertical="top" indent="7"/>
    </xf>
    <xf numFmtId="0" fontId="0" fillId="0" borderId="13" xfId="0" applyBorder="1" applyAlignment="1">
      <alignment horizontal="left" vertical="top" indent="7"/>
    </xf>
    <xf numFmtId="0" fontId="0" fillId="0" borderId="12" xfId="0" applyBorder="1" applyAlignment="1">
      <alignment horizontal="left" vertical="top" indent="7"/>
    </xf>
    <xf numFmtId="0" fontId="0" fillId="0" borderId="17" xfId="0" applyBorder="1" applyAlignment="1">
      <alignment horizontal="left" vertical="top" indent="15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C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29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2">
        <v>186.5</v>
      </c>
      <c r="D10" s="13">
        <f>(C10/B10)*1000</f>
        <v>37300</v>
      </c>
      <c r="E10" s="12">
        <v>37300</v>
      </c>
      <c r="F10" s="14">
        <v>1</v>
      </c>
      <c r="G10" s="15">
        <v>5</v>
      </c>
      <c r="H10" s="12">
        <v>186.5</v>
      </c>
      <c r="I10" s="5">
        <f>D10</f>
        <v>37300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I3:K3"/>
    <mergeCell ref="A3:G3"/>
    <mergeCell ref="A11:K11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37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7">
        <v>233.4</v>
      </c>
      <c r="D10" s="13">
        <f>(C10/B10)*1000</f>
        <v>46680</v>
      </c>
      <c r="E10" s="12">
        <v>37300</v>
      </c>
      <c r="F10" s="14">
        <v>1.25</v>
      </c>
      <c r="G10" s="15">
        <v>5</v>
      </c>
      <c r="H10" s="18">
        <v>1760.854</v>
      </c>
      <c r="I10" s="16">
        <v>35217.08</v>
      </c>
      <c r="J10" s="5">
        <f>E10</f>
        <v>37300</v>
      </c>
      <c r="K10" s="14">
        <v>0.95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A11:K11"/>
    <mergeCell ref="A3:G3"/>
    <mergeCell ref="I3:K3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38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7">
        <v>176.085</v>
      </c>
      <c r="D10" s="13">
        <f>(C10/B10)*1000</f>
        <v>35217</v>
      </c>
      <c r="E10" s="12">
        <v>37300</v>
      </c>
      <c r="F10" s="14">
        <v>0.94</v>
      </c>
      <c r="G10" s="15">
        <v>5</v>
      </c>
      <c r="H10" s="18">
        <v>1936.939</v>
      </c>
      <c r="I10" s="16">
        <f>H10/G10/11*1000</f>
        <v>35217.07272727273</v>
      </c>
      <c r="J10" s="5">
        <f>E10</f>
        <v>37300</v>
      </c>
      <c r="K10" s="14">
        <v>0.95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A11:K11"/>
    <mergeCell ref="A3:G3"/>
    <mergeCell ref="I3:K3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31" t="s">
        <v>39</v>
      </c>
      <c r="B3" s="20"/>
      <c r="C3" s="20"/>
      <c r="D3" s="20"/>
      <c r="E3" s="20"/>
      <c r="F3" s="20"/>
      <c r="G3" s="20"/>
      <c r="H3" s="1"/>
      <c r="I3" s="19" t="s">
        <v>40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7">
        <v>176.325</v>
      </c>
      <c r="D10" s="13">
        <f>(C10/B10)*1000</f>
        <v>35265</v>
      </c>
      <c r="E10" s="12">
        <v>37300</v>
      </c>
      <c r="F10" s="14">
        <v>0.95</v>
      </c>
      <c r="G10" s="15">
        <v>5</v>
      </c>
      <c r="H10" s="18">
        <f>ноябрь!H10+декабрь!C10</f>
        <v>2113.264</v>
      </c>
      <c r="I10" s="16">
        <f>H10/G10/12*1000</f>
        <v>35221.066666666666</v>
      </c>
      <c r="J10" s="5">
        <f>E10</f>
        <v>37300</v>
      </c>
      <c r="K10" s="14">
        <v>0.95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A11:K11"/>
    <mergeCell ref="A3:G3"/>
    <mergeCell ref="I3:K3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30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2">
        <v>186.5</v>
      </c>
      <c r="D10" s="13">
        <f>(C10/B10)*1000</f>
        <v>37300</v>
      </c>
      <c r="E10" s="12">
        <v>37300</v>
      </c>
      <c r="F10" s="14">
        <v>1</v>
      </c>
      <c r="G10" s="15">
        <v>5</v>
      </c>
      <c r="H10" s="12">
        <v>373</v>
      </c>
      <c r="I10" s="5">
        <f>D10</f>
        <v>37300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I3:K3"/>
    <mergeCell ref="A3:G3"/>
    <mergeCell ref="A11:K11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C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31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2">
        <v>186.5</v>
      </c>
      <c r="D10" s="13">
        <f>(C10/B10)*1000</f>
        <v>37300</v>
      </c>
      <c r="E10" s="12">
        <v>37300</v>
      </c>
      <c r="F10" s="14">
        <v>1</v>
      </c>
      <c r="G10" s="15">
        <v>5</v>
      </c>
      <c r="H10" s="12">
        <v>559.5</v>
      </c>
      <c r="I10" s="5">
        <f>H10/G10/3*1000</f>
        <v>37300.00000000001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I3:K3"/>
    <mergeCell ref="A3:G3"/>
    <mergeCell ref="A11:K11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C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32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2">
        <v>186.5</v>
      </c>
      <c r="D10" s="13">
        <f>(C10/B10)*1000</f>
        <v>37300</v>
      </c>
      <c r="E10" s="12">
        <v>37300</v>
      </c>
      <c r="F10" s="14">
        <v>1</v>
      </c>
      <c r="G10" s="15">
        <v>5</v>
      </c>
      <c r="H10" s="12">
        <v>746</v>
      </c>
      <c r="I10" s="5">
        <f>H10/G10/3*1000</f>
        <v>49733.33333333333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I3:K3"/>
    <mergeCell ref="A3:G3"/>
    <mergeCell ref="A11:K11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32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2">
        <v>105.2</v>
      </c>
      <c r="D10" s="13">
        <f>(C10/B10)*1000</f>
        <v>21040</v>
      </c>
      <c r="E10" s="12">
        <v>37300</v>
      </c>
      <c r="F10" s="14">
        <v>1</v>
      </c>
      <c r="G10" s="15">
        <v>5</v>
      </c>
      <c r="H10" s="12">
        <v>851.2</v>
      </c>
      <c r="I10" s="16">
        <f>H10/G10/5*1000</f>
        <v>34048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A11:K11"/>
    <mergeCell ref="A3:G3"/>
    <mergeCell ref="I3:K3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33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2">
        <v>166.9</v>
      </c>
      <c r="D10" s="13">
        <f>(C10/B10)*1000</f>
        <v>33380</v>
      </c>
      <c r="E10" s="12">
        <v>37300</v>
      </c>
      <c r="F10" s="14">
        <v>1</v>
      </c>
      <c r="G10" s="15">
        <v>5</v>
      </c>
      <c r="H10" s="12">
        <v>1018.03</v>
      </c>
      <c r="I10" s="16">
        <f>H10/G10/6*1000</f>
        <v>33934.333333333336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A11:K11"/>
    <mergeCell ref="A3:G3"/>
    <mergeCell ref="I3:K3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34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7">
        <v>169.6718</v>
      </c>
      <c r="D10" s="13">
        <f>(C10/B10)*1000</f>
        <v>33934.36</v>
      </c>
      <c r="E10" s="12">
        <v>37300</v>
      </c>
      <c r="F10" s="14">
        <v>1</v>
      </c>
      <c r="G10" s="15">
        <v>5</v>
      </c>
      <c r="H10" s="17">
        <v>1187.7026</v>
      </c>
      <c r="I10" s="16">
        <f>H10/G10/7*1000</f>
        <v>33934.36000000001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A11:K11"/>
    <mergeCell ref="A3:G3"/>
    <mergeCell ref="I3:K3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35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7">
        <v>170.8</v>
      </c>
      <c r="D10" s="13">
        <f>(C10/B10)*1000</f>
        <v>34160.00000000001</v>
      </c>
      <c r="E10" s="12">
        <v>37300</v>
      </c>
      <c r="F10" s="14">
        <v>1</v>
      </c>
      <c r="G10" s="15">
        <v>5</v>
      </c>
      <c r="H10" s="17">
        <v>1358.49</v>
      </c>
      <c r="I10" s="16">
        <v>33962.27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A11:K11"/>
    <mergeCell ref="A3:G3"/>
    <mergeCell ref="I3:K3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1" sqref="A11:K11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6.00390625" style="0" customWidth="1"/>
    <col min="4" max="4" width="18.00390625" style="0" customWidth="1"/>
    <col min="5" max="5" width="19.00390625" style="0" customWidth="1"/>
    <col min="6" max="6" width="14.00390625" style="0" customWidth="1"/>
    <col min="7" max="7" width="18.00390625" style="0" customWidth="1"/>
    <col min="8" max="9" width="16.00390625" style="0" customWidth="1"/>
    <col min="10" max="10" width="17.00390625" style="0" customWidth="1"/>
    <col min="11" max="11" width="16.00390625" style="0" customWidth="1"/>
  </cols>
  <sheetData>
    <row r="1" ht="15">
      <c r="A1" s="1" t="s">
        <v>0</v>
      </c>
    </row>
    <row r="2" spans="4:8" ht="15.75">
      <c r="D2" s="10" t="s">
        <v>28</v>
      </c>
      <c r="E2" s="11"/>
      <c r="F2" s="11"/>
      <c r="G2" s="11"/>
      <c r="H2" s="11"/>
    </row>
    <row r="3" spans="1:11" ht="15.75">
      <c r="A3" s="20" t="s">
        <v>1</v>
      </c>
      <c r="B3" s="20"/>
      <c r="C3" s="20"/>
      <c r="D3" s="20"/>
      <c r="E3" s="20"/>
      <c r="F3" s="20"/>
      <c r="G3" s="20"/>
      <c r="H3" s="1"/>
      <c r="I3" s="19" t="s">
        <v>36</v>
      </c>
      <c r="J3" s="19"/>
      <c r="K3" s="19"/>
    </row>
    <row r="4" ht="13.5" thickBot="1"/>
    <row r="5" spans="1:11" ht="13.5" thickBot="1">
      <c r="A5" s="25" t="s">
        <v>2</v>
      </c>
      <c r="B5" s="21" t="s">
        <v>3</v>
      </c>
      <c r="C5" s="22"/>
      <c r="D5" s="22"/>
      <c r="E5" s="22"/>
      <c r="F5" s="24"/>
      <c r="G5" s="27" t="s">
        <v>4</v>
      </c>
      <c r="H5" s="28"/>
      <c r="I5" s="28"/>
      <c r="J5" s="28"/>
      <c r="K5" s="29"/>
    </row>
    <row r="6" spans="1:11" ht="74.25" thickBot="1">
      <c r="A6" s="26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3.5" thickBot="1">
      <c r="A7" s="4" t="s">
        <v>11</v>
      </c>
      <c r="B7" s="5" t="s">
        <v>12</v>
      </c>
      <c r="C7" s="5" t="s">
        <v>13</v>
      </c>
      <c r="D7" s="6" t="s">
        <v>14</v>
      </c>
      <c r="E7" s="5" t="s">
        <v>15</v>
      </c>
      <c r="F7" s="4" t="s">
        <v>16</v>
      </c>
      <c r="G7" s="5" t="s">
        <v>17</v>
      </c>
      <c r="H7" s="5" t="s">
        <v>18</v>
      </c>
      <c r="I7" s="7" t="s">
        <v>19</v>
      </c>
      <c r="J7" s="7" t="s">
        <v>20</v>
      </c>
      <c r="K7" s="5" t="s">
        <v>21</v>
      </c>
    </row>
    <row r="8" spans="1:11" ht="13.5" thickBot="1">
      <c r="A8" s="8"/>
      <c r="B8" s="8"/>
      <c r="C8" s="9"/>
      <c r="D8" s="4" t="s">
        <v>22</v>
      </c>
      <c r="E8" s="8"/>
      <c r="F8" s="9" t="s">
        <v>23</v>
      </c>
      <c r="G8" s="8"/>
      <c r="H8" s="9"/>
      <c r="I8" s="3" t="s">
        <v>24</v>
      </c>
      <c r="J8" s="9"/>
      <c r="K8" s="5" t="s">
        <v>25</v>
      </c>
    </row>
    <row r="9" spans="1:11" ht="15" thickBot="1">
      <c r="A9" s="21" t="s">
        <v>26</v>
      </c>
      <c r="B9" s="22"/>
      <c r="C9" s="22"/>
      <c r="D9" s="22"/>
      <c r="E9" s="30"/>
      <c r="F9" s="30"/>
      <c r="G9" s="22"/>
      <c r="H9" s="22"/>
      <c r="I9" s="22"/>
      <c r="J9" s="22"/>
      <c r="K9" s="24"/>
    </row>
    <row r="10" spans="1:11" ht="13.5" thickBot="1">
      <c r="A10" s="4" t="s">
        <v>12</v>
      </c>
      <c r="B10" s="5">
        <v>5</v>
      </c>
      <c r="C10" s="17">
        <v>168.96</v>
      </c>
      <c r="D10" s="13">
        <f>(C10/B10)*1000</f>
        <v>33792</v>
      </c>
      <c r="E10" s="12">
        <v>37300</v>
      </c>
      <c r="F10" s="14">
        <v>1</v>
      </c>
      <c r="G10" s="15">
        <v>5</v>
      </c>
      <c r="H10" s="17">
        <v>1527.45</v>
      </c>
      <c r="I10" s="16">
        <v>33943.36</v>
      </c>
      <c r="J10" s="5">
        <f>E10</f>
        <v>37300</v>
      </c>
      <c r="K10" s="14">
        <f>F10</f>
        <v>1</v>
      </c>
    </row>
    <row r="11" spans="1:11" ht="15" thickBot="1">
      <c r="A11" s="21" t="s">
        <v>27</v>
      </c>
      <c r="B11" s="22"/>
      <c r="C11" s="22"/>
      <c r="D11" s="22"/>
      <c r="E11" s="23"/>
      <c r="F11" s="23"/>
      <c r="G11" s="22"/>
      <c r="H11" s="22"/>
      <c r="I11" s="22"/>
      <c r="J11" s="22"/>
      <c r="K11" s="24"/>
    </row>
    <row r="12" spans="1:11" ht="13.5" thickBot="1">
      <c r="A12" s="4" t="s">
        <v>13</v>
      </c>
      <c r="B12" s="8"/>
      <c r="C12" s="9"/>
      <c r="D12" s="8"/>
      <c r="E12" s="8"/>
      <c r="F12" s="9"/>
      <c r="G12" s="8"/>
      <c r="H12" s="9"/>
      <c r="I12" s="8"/>
      <c r="J12" s="9"/>
      <c r="K12" s="9"/>
    </row>
  </sheetData>
  <sheetProtection/>
  <mergeCells count="7">
    <mergeCell ref="A11:K11"/>
    <mergeCell ref="A3:G3"/>
    <mergeCell ref="I3:K3"/>
    <mergeCell ref="A5:A6"/>
    <mergeCell ref="B5:F5"/>
    <mergeCell ref="G5:K5"/>
    <mergeCell ref="A9:K9"/>
  </mergeCells>
  <printOptions/>
  <pageMargins left="0.7" right="0.7" top="0.75" bottom="0.75" header="0.3" footer="0.3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Коростелева</dc:creator>
  <cp:keywords/>
  <dc:description/>
  <cp:lastModifiedBy>пользователь</cp:lastModifiedBy>
  <cp:lastPrinted>2017-07-28T07:41:25Z</cp:lastPrinted>
  <dcterms:created xsi:type="dcterms:W3CDTF">2013-03-28T10:21:49Z</dcterms:created>
  <dcterms:modified xsi:type="dcterms:W3CDTF">2018-12-25T09:51:15Z</dcterms:modified>
  <cp:category/>
  <cp:version/>
  <cp:contentType/>
  <cp:contentStatus/>
</cp:coreProperties>
</file>